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codeName="ThisWorkbook" hidePivotFieldList="1" defaultThemeVersion="124226"/>
  <xr:revisionPtr revIDLastSave="0" documentId="13_ncr:1_{C8019082-02A0-4390-8032-3486E25B2D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rrent Dashboard" sheetId="32" r:id="rId1"/>
    <sheet name="Mandatory Training &amp; Appraisals" sheetId="12" r:id="rId2"/>
    <sheet name="Pulse Mapping" sheetId="1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2" l="1"/>
  <c r="B5" i="32"/>
  <c r="F5" i="32" s="1"/>
  <c r="B6" i="32"/>
  <c r="F6" i="32" s="1"/>
  <c r="B7" i="32"/>
  <c r="B8" i="32"/>
  <c r="F8" i="32" s="1"/>
  <c r="C5" i="32"/>
  <c r="G5" i="32" s="1"/>
  <c r="C6" i="32"/>
  <c r="G6" i="32" s="1"/>
  <c r="C7" i="32"/>
  <c r="G7" i="32" s="1"/>
  <c r="C8" i="32"/>
  <c r="G8" i="32" s="1"/>
  <c r="C4" i="32"/>
  <c r="G4" i="32" s="1"/>
  <c r="B4" i="32"/>
  <c r="F4" i="32" s="1"/>
</calcChain>
</file>

<file path=xl/sharedStrings.xml><?xml version="1.0" encoding="utf-8"?>
<sst xmlns="http://schemas.openxmlformats.org/spreadsheetml/2006/main" count="226" uniqueCount="146">
  <si>
    <t>216 Capital Costed Posts</t>
  </si>
  <si>
    <t>216 Capital</t>
  </si>
  <si>
    <t>216 Charitable Funded Posts</t>
  </si>
  <si>
    <t>216 Charitable</t>
  </si>
  <si>
    <t>216 Clinical Support Services</t>
  </si>
  <si>
    <t>216 Healthcare Science and Technology Summary</t>
  </si>
  <si>
    <t>216 Imaging Summary</t>
  </si>
  <si>
    <t>216 Pathology Summary</t>
  </si>
  <si>
    <t>216 Pharmacy Summary</t>
  </si>
  <si>
    <t>216 Therapies Summary</t>
  </si>
  <si>
    <t>216 Corporate Services</t>
  </si>
  <si>
    <t>216 Cancer Services Summary</t>
  </si>
  <si>
    <t>216 Clinical Management Summary</t>
  </si>
  <si>
    <t>216 Corporate Business Summary</t>
  </si>
  <si>
    <t>216 Director of Finance Summary</t>
  </si>
  <si>
    <t>216 Director of HR Summary</t>
  </si>
  <si>
    <t>216 Information &amp; Planning Summary</t>
  </si>
  <si>
    <t>216 Nursing and Quality Summary</t>
  </si>
  <si>
    <t>216 Operational Management Summary</t>
  </si>
  <si>
    <t>216 Site Services Summary</t>
  </si>
  <si>
    <t>216 Medicine Care Group</t>
  </si>
  <si>
    <t>216 Acute Medicine Summary</t>
  </si>
  <si>
    <t>216 Cardiology Summary</t>
  </si>
  <si>
    <t>216 Diabetic Medicine and Endocrinology Summary</t>
  </si>
  <si>
    <t>216 Emergency Department Summary</t>
  </si>
  <si>
    <t>216 Endoscopy Summary</t>
  </si>
  <si>
    <t>216 Gastroenterology Services Summary</t>
  </si>
  <si>
    <t>216 Haematology &amp; Immunology Summary</t>
  </si>
  <si>
    <t>216 Healthcare of the Elderly Summary</t>
  </si>
  <si>
    <t>216 Hepatology Summary</t>
  </si>
  <si>
    <t>216 Medicine SL Mangement Costs Summary</t>
  </si>
  <si>
    <t>216 Nephrology and Transplantation Summary</t>
  </si>
  <si>
    <t>216 Neurology and Stroke Summary</t>
  </si>
  <si>
    <t>216 Oncology Services Summary</t>
  </si>
  <si>
    <t>216 Thoracic Medicine Summary</t>
  </si>
  <si>
    <t>216 Other Recharged Posts</t>
  </si>
  <si>
    <t>216 Recharged</t>
  </si>
  <si>
    <t>216 Research and Development</t>
  </si>
  <si>
    <t>216 Research and Development Summary</t>
  </si>
  <si>
    <t>216 Surgery Care Group</t>
  </si>
  <si>
    <t>216 Anaesthetics Summary</t>
  </si>
  <si>
    <t>216 Cardiothoracic and Vascular Surgery Summary</t>
  </si>
  <si>
    <t>216 Colorectal Surgery Summary</t>
  </si>
  <si>
    <t>216 Critical Care Services Summary</t>
  </si>
  <si>
    <t>216 Dental &amp; Max Fax Summary</t>
  </si>
  <si>
    <t>216 Dermatology Summary</t>
  </si>
  <si>
    <t>216 ENT &amp; Audiology Summary</t>
  </si>
  <si>
    <t>216 General and HpB Surgery Summary</t>
  </si>
  <si>
    <t>216 Neurosurgery Summary</t>
  </si>
  <si>
    <t>216 Oesophago-Gastric Surgery Summary</t>
  </si>
  <si>
    <t>216 Ophthalmology Summary</t>
  </si>
  <si>
    <t>216 Pain Services Summary</t>
  </si>
  <si>
    <t>216 Plastic Surgery Summary</t>
  </si>
  <si>
    <t>216 Surgery SL Mangement Costs Summary</t>
  </si>
  <si>
    <t>216 Theatres Central Summary</t>
  </si>
  <si>
    <t>216 Trauma and Orthopaedics and Rheumatology Summary</t>
  </si>
  <si>
    <t>216 Urology Summary</t>
  </si>
  <si>
    <t>216 Trust Wide</t>
  </si>
  <si>
    <t>216 Trust Wide Summary</t>
  </si>
  <si>
    <t>216 Womens and Childrens CG</t>
  </si>
  <si>
    <t>216 Acute Paediatrics Summary</t>
  </si>
  <si>
    <t>216 Breast Services Summary</t>
  </si>
  <si>
    <t>216 Community Paediatrics Summary</t>
  </si>
  <si>
    <t>216 GU Medicine and PAC Summary</t>
  </si>
  <si>
    <t>216 Gynaecology &amp; IVF Summary</t>
  </si>
  <si>
    <t>216 Maternity Services Summary</t>
  </si>
  <si>
    <t>216 Neonatology Summary</t>
  </si>
  <si>
    <t>216 Womens &amp; Childrens SL Mangement Costs Summary</t>
  </si>
  <si>
    <t>Org L4</t>
  </si>
  <si>
    <t>Org L3</t>
  </si>
  <si>
    <t>Imaging</t>
  </si>
  <si>
    <t>Plastic Surgery</t>
  </si>
  <si>
    <t>Cardiology</t>
  </si>
  <si>
    <t>Neurosurgery</t>
  </si>
  <si>
    <t>Acute Medicine</t>
  </si>
  <si>
    <t>Pharmacy</t>
  </si>
  <si>
    <t>Dermatology</t>
  </si>
  <si>
    <t>Ophthalmology</t>
  </si>
  <si>
    <t>Research and Development</t>
  </si>
  <si>
    <t>Endoscopy</t>
  </si>
  <si>
    <t>Urology</t>
  </si>
  <si>
    <t>Pathology</t>
  </si>
  <si>
    <t>Hepatology</t>
  </si>
  <si>
    <t>216 Medical Resilience Summary</t>
  </si>
  <si>
    <t>216 Neurosciences General Summary</t>
  </si>
  <si>
    <t>Acute Paediatrics</t>
  </si>
  <si>
    <t>Breast Services</t>
  </si>
  <si>
    <t>Cancer Services</t>
  </si>
  <si>
    <t>Cardiothoracic and Vascular Surgery</t>
  </si>
  <si>
    <t>Clinical Management</t>
  </si>
  <si>
    <t>Colorectal Surgery</t>
  </si>
  <si>
    <t>Community Paediatrics</t>
  </si>
  <si>
    <t>Corporate Business</t>
  </si>
  <si>
    <t>Critical Care Services</t>
  </si>
  <si>
    <t>Dental &amp; Max Fax</t>
  </si>
  <si>
    <t>Diabetic Medicine and Endocrinology</t>
  </si>
  <si>
    <t>Emergency Department</t>
  </si>
  <si>
    <t>ENT &amp; Audiology</t>
  </si>
  <si>
    <t>Gastroenterology Services</t>
  </si>
  <si>
    <t>General and HpB Surgery</t>
  </si>
  <si>
    <t>GU Medicine and PAC</t>
  </si>
  <si>
    <t>Gynaecology &amp; IVF</t>
  </si>
  <si>
    <t>Haematology &amp; Immunology</t>
  </si>
  <si>
    <t>Healthcare of the Elderly</t>
  </si>
  <si>
    <t>Healthcare Science and Technology</t>
  </si>
  <si>
    <t>Information &amp; Planning</t>
  </si>
  <si>
    <t>Maternity Services</t>
  </si>
  <si>
    <t>Medicine SL Mangement Costs</t>
  </si>
  <si>
    <t>Neonatology</t>
  </si>
  <si>
    <t>Nephrology and Transplantation</t>
  </si>
  <si>
    <t>Neurology and Stroke</t>
  </si>
  <si>
    <t>Nursing and Quality</t>
  </si>
  <si>
    <t>Oesophago-Gastric Surgery</t>
  </si>
  <si>
    <t>Oncology Services</t>
  </si>
  <si>
    <t>Operational Management</t>
  </si>
  <si>
    <t>Pain Services</t>
  </si>
  <si>
    <t>Site Services</t>
  </si>
  <si>
    <t>Surgery SL Mangement Costs</t>
  </si>
  <si>
    <t>Theatres Central</t>
  </si>
  <si>
    <t>Therapies</t>
  </si>
  <si>
    <t>Thoracic Medicine</t>
  </si>
  <si>
    <t>Trauma and Orthopaedics and Rheumatology</t>
  </si>
  <si>
    <t>Trust Wide</t>
  </si>
  <si>
    <t>Mandatory Training Compliance (% of staff 100% compliance)</t>
  </si>
  <si>
    <t>Appraisal Compliance</t>
  </si>
  <si>
    <t>Anaesthetics Summary</t>
  </si>
  <si>
    <t>Capital</t>
  </si>
  <si>
    <t>Finance</t>
  </si>
  <si>
    <t>HR</t>
  </si>
  <si>
    <t>Recharged</t>
  </si>
  <si>
    <t>Care Group</t>
  </si>
  <si>
    <t>Clinical Support services</t>
  </si>
  <si>
    <t>Corporate</t>
  </si>
  <si>
    <t>medicine care group</t>
  </si>
  <si>
    <t>surgery Care Group</t>
  </si>
  <si>
    <t>Womens and Childrens CG</t>
  </si>
  <si>
    <t>216 Neuroscience Directorate</t>
  </si>
  <si>
    <r>
      <t>Management Accountability</t>
    </r>
    <r>
      <rPr>
        <b/>
        <sz val="8"/>
        <color theme="1"/>
        <rFont val="Calibri"/>
        <family val="2"/>
      </rPr>
      <t xml:space="preserve"> (Benchmark &gt;= 90%)</t>
    </r>
    <r>
      <rPr>
        <sz val="8"/>
        <color theme="1"/>
        <rFont val="Calibri"/>
        <family val="2"/>
      </rPr>
      <t xml:space="preserve"> (Appraisals Completed and Mandatory Training Compliance))</t>
    </r>
  </si>
  <si>
    <t>Charitable</t>
  </si>
  <si>
    <t xml:space="preserve">Mandatory Training </t>
  </si>
  <si>
    <r>
      <t xml:space="preserve">Mandatory Training Compliance (% of staff 100% compliance)       </t>
    </r>
    <r>
      <rPr>
        <b/>
        <sz val="8"/>
        <color theme="1"/>
        <rFont val="Calibri"/>
        <family val="2"/>
      </rPr>
      <t>(Previous Quarter)</t>
    </r>
  </si>
  <si>
    <r>
      <t xml:space="preserve">Appraisal Compliance    </t>
    </r>
    <r>
      <rPr>
        <b/>
        <sz val="8"/>
        <color theme="1"/>
        <rFont val="Calibri"/>
        <family val="2"/>
      </rPr>
      <t>(Previous Quarter)</t>
    </r>
  </si>
  <si>
    <r>
      <t xml:space="preserve">Management Accountability (Appraisals Completed and Mandatory Training Compliance))   </t>
    </r>
    <r>
      <rPr>
        <b/>
        <sz val="8"/>
        <color theme="1"/>
        <rFont val="Calibri"/>
        <family val="2"/>
      </rPr>
      <t>(Previous Quarter)</t>
    </r>
  </si>
  <si>
    <t>Mandatory Training  (Previous Quarter)</t>
  </si>
  <si>
    <t>Appraisal</t>
  </si>
  <si>
    <t>Appraisal  (Previous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</si>
</sst>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0" xfId="0" pivotButton="1"/>
    <xf numFmtId="10" fontId="0" fillId="0" borderId="0" xfId="0" applyNumberFormat="1"/>
    <xf numFmtId="10" fontId="0" fillId="0" borderId="0" xfId="0" applyNumberFormat="1" applyAlignment="1">
      <alignment horizontal="center"/>
    </xf>
    <xf numFmtId="10" fontId="5" fillId="2" borderId="1" xfId="0" applyNumberFormat="1" applyFont="1" applyFill="1" applyBorder="1" applyAlignment="1">
      <alignment horizontal="center" vertical="top" wrapText="1"/>
    </xf>
    <xf numFmtId="10" fontId="5" fillId="2" borderId="7" xfId="0" applyNumberFormat="1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left" vertical="top"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7" fillId="4" borderId="15" xfId="0" applyFont="1" applyFill="1" applyBorder="1"/>
    <xf numFmtId="0" fontId="8" fillId="0" borderId="0" xfId="0" applyFont="1"/>
    <xf numFmtId="10" fontId="5" fillId="2" borderId="4" xfId="0" applyNumberFormat="1" applyFont="1" applyFill="1" applyBorder="1" applyAlignment="1">
      <alignment horizontal="center" vertical="top" wrapText="1"/>
    </xf>
    <xf numFmtId="10" fontId="5" fillId="2" borderId="3" xfId="0" applyNumberFormat="1" applyFont="1" applyFill="1" applyBorder="1" applyAlignment="1">
      <alignment horizontal="center" vertical="top" wrapText="1"/>
    </xf>
    <xf numFmtId="0" fontId="5" fillId="0" borderId="13" xfId="0" applyFont="1" applyBorder="1" applyAlignment="1"/>
    <xf numFmtId="0" fontId="5" fillId="0" borderId="11" xfId="0" applyFont="1" applyBorder="1" applyAlignment="1"/>
    <xf numFmtId="0" fontId="5" fillId="2" borderId="12" xfId="0" applyFont="1" applyFill="1" applyBorder="1" applyAlignment="1">
      <alignment horizontal="left" wrapText="1"/>
    </xf>
    <xf numFmtId="10" fontId="5" fillId="2" borderId="3" xfId="0" applyNumberFormat="1" applyFont="1" applyFill="1" applyBorder="1" applyAlignment="1">
      <alignment horizontal="center" vertical="top"/>
    </xf>
    <xf numFmtId="0" fontId="9" fillId="0" borderId="13" xfId="0" applyFont="1" applyBorder="1" applyAlignment="1"/>
    <xf numFmtId="0" fontId="9" fillId="0" borderId="11" xfId="0" applyFont="1" applyBorder="1" applyAlignment="1"/>
    <xf numFmtId="0" fontId="9" fillId="2" borderId="12" xfId="0" applyFont="1" applyFill="1" applyBorder="1" applyAlignment="1">
      <alignment horizontal="left" wrapText="1"/>
    </xf>
    <xf numFmtId="0" fontId="4" fillId="0" borderId="16" xfId="0" applyFont="1" applyBorder="1" applyAlignment="1">
      <alignment horizontal="center" vertical="center" wrapText="1"/>
    </xf>
    <xf numFmtId="10" fontId="5" fillId="0" borderId="17" xfId="0" applyNumberFormat="1" applyFont="1" applyBorder="1" applyAlignment="1">
      <alignment horizontal="center" vertical="center" wrapText="1"/>
    </xf>
    <xf numFmtId="10" fontId="4" fillId="0" borderId="18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0" fontId="5" fillId="2" borderId="6" xfId="0" applyNumberFormat="1" applyFont="1" applyFill="1" applyBorder="1" applyAlignment="1">
      <alignment horizontal="center" vertical="top"/>
    </xf>
    <xf numFmtId="10" fontId="5" fillId="2" borderId="9" xfId="0" applyNumberFormat="1" applyFont="1" applyFill="1" applyBorder="1" applyAlignment="1">
      <alignment horizontal="center" vertical="top"/>
    </xf>
    <xf numFmtId="10" fontId="5" fillId="2" borderId="8" xfId="0" applyNumberFormat="1" applyFont="1" applyFill="1" applyBorder="1" applyAlignment="1">
      <alignment horizontal="center" vertical="top"/>
    </xf>
    <xf numFmtId="0" fontId="5" fillId="0" borderId="10" xfId="0" applyFont="1" applyBorder="1" applyAlignment="1">
      <alignment horizontal="center" vertical="center" wrapText="1"/>
    </xf>
    <xf numFmtId="10" fontId="5" fillId="2" borderId="19" xfId="0" applyNumberFormat="1" applyFont="1" applyFill="1" applyBorder="1" applyAlignment="1">
      <alignment horizontal="center" vertical="top"/>
    </xf>
    <xf numFmtId="10" fontId="5" fillId="2" borderId="5" xfId="0" applyNumberFormat="1" applyFont="1" applyFill="1" applyBorder="1" applyAlignment="1">
      <alignment horizontal="center" vertical="top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00000000-0005-0000-0000-000004000000}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2D050"/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3"/>
  <dimension ref="A1:G8"/>
  <sheetViews>
    <sheetView tabSelected="1" zoomScale="90" zoomScaleNormal="90" workbookViewId="0">
      <pane xSplit="1" topLeftCell="B1" activePane="topRight" state="frozen"/>
      <selection activeCell="A37" sqref="A37"/>
      <selection pane="topRight" activeCell="G1" sqref="G1:G1048576"/>
    </sheetView>
  </sheetViews>
  <sheetFormatPr defaultColWidth="8.6640625" defaultRowHeight="14.4" x14ac:dyDescent="0.3"/>
  <cols>
    <col min="1" max="1" width="44.44140625" style="10" customWidth="1"/>
    <col min="2" max="3" width="15" style="3" customWidth="1"/>
    <col min="4" max="5" width="15" style="14" customWidth="1"/>
    <col min="6" max="6" width="18.109375" style="14" customWidth="1"/>
    <col min="7" max="7" width="15" style="14" hidden="1" customWidth="1"/>
    <col min="8" max="16384" width="8.6640625" style="10"/>
  </cols>
  <sheetData>
    <row r="1" spans="1:7" ht="15" hidden="1" customHeight="1" thickBot="1" x14ac:dyDescent="0.35">
      <c r="B1" s="12"/>
      <c r="C1" s="13"/>
      <c r="D1" s="9"/>
      <c r="E1" s="9"/>
      <c r="F1" s="9"/>
      <c r="G1" s="9"/>
    </row>
    <row r="2" spans="1:7" ht="15" customHeight="1" thickBot="1" x14ac:dyDescent="0.35">
      <c r="B2" s="12"/>
      <c r="C2" s="13"/>
      <c r="D2" s="9"/>
      <c r="E2" s="9"/>
      <c r="F2" s="9"/>
      <c r="G2" s="9"/>
    </row>
    <row r="3" spans="1:7" s="11" customFormat="1" ht="82.5" customHeight="1" thickBot="1" x14ac:dyDescent="0.35">
      <c r="A3" s="35" t="s">
        <v>130</v>
      </c>
      <c r="B3" s="27" t="s">
        <v>123</v>
      </c>
      <c r="C3" s="28" t="s">
        <v>140</v>
      </c>
      <c r="D3" s="29" t="s">
        <v>124</v>
      </c>
      <c r="E3" s="30" t="s">
        <v>141</v>
      </c>
      <c r="F3" s="31" t="s">
        <v>137</v>
      </c>
      <c r="G3" s="26" t="s">
        <v>142</v>
      </c>
    </row>
    <row r="4" spans="1:7" x14ac:dyDescent="0.3">
      <c r="A4" s="19" t="s">
        <v>4</v>
      </c>
      <c r="B4" s="36">
        <f>VLOOKUP(A4,'Mandatory Training &amp; Appraisals'!A:E,2)</f>
        <v>0.93269999999999997</v>
      </c>
      <c r="C4" s="17">
        <f>VLOOKUP(A4,'Mandatory Training &amp; Appraisals'!A:E,3)</f>
        <v>0.96319999999999995</v>
      </c>
      <c r="D4" s="17"/>
      <c r="E4" s="17"/>
      <c r="F4" s="37">
        <f>(B4+D4) / 2</f>
        <v>0.46634999999999999</v>
      </c>
      <c r="G4" s="18">
        <f xml:space="preserve"> (C4+E4) / 2</f>
        <v>0.48159999999999997</v>
      </c>
    </row>
    <row r="5" spans="1:7" x14ac:dyDescent="0.3">
      <c r="A5" s="20" t="s">
        <v>10</v>
      </c>
      <c r="B5" s="22">
        <f>VLOOKUP(A5,'Mandatory Training &amp; Appraisals'!A:E,2)</f>
        <v>0.75539999999999996</v>
      </c>
      <c r="C5" s="4">
        <f>VLOOKUP(A5,'Mandatory Training &amp; Appraisals'!A:E,3)</f>
        <v>0.72119999999999995</v>
      </c>
      <c r="D5" s="4"/>
      <c r="E5" s="4"/>
      <c r="F5" s="32">
        <f>(B5+D5) / 2</f>
        <v>0.37769999999999998</v>
      </c>
      <c r="G5" s="18">
        <f t="shared" ref="G5:G8" si="0" xml:space="preserve"> (C5+E5) / 2</f>
        <v>0.36059999999999998</v>
      </c>
    </row>
    <row r="6" spans="1:7" x14ac:dyDescent="0.3">
      <c r="A6" s="20" t="s">
        <v>20</v>
      </c>
      <c r="B6" s="22">
        <f>VLOOKUP(A6,'Mandatory Training &amp; Appraisals'!A:E,2)</f>
        <v>0.65429999999999999</v>
      </c>
      <c r="C6" s="4">
        <f>VLOOKUP(A6,'Mandatory Training &amp; Appraisals'!A:E,3)</f>
        <v>0.87649999999999995</v>
      </c>
      <c r="D6" s="4"/>
      <c r="E6" s="4"/>
      <c r="F6" s="32">
        <f>(B6+D6) / 2</f>
        <v>0.32715</v>
      </c>
      <c r="G6" s="18">
        <f t="shared" si="0"/>
        <v>0.43824999999999997</v>
      </c>
    </row>
    <row r="7" spans="1:7" x14ac:dyDescent="0.3">
      <c r="A7" s="20" t="s">
        <v>39</v>
      </c>
      <c r="B7" s="22">
        <f>VLOOKUP(A7,'Mandatory Training &amp; Appraisals'!A:E,2)</f>
        <v>0.98529999999999995</v>
      </c>
      <c r="C7" s="4">
        <f>VLOOKUP(A7,'Mandatory Training &amp; Appraisals'!A:E,3)</f>
        <v>0.89759999999999995</v>
      </c>
      <c r="D7" s="4"/>
      <c r="E7" s="4"/>
      <c r="F7" s="32">
        <f>(B7+D7) / 2</f>
        <v>0.49264999999999998</v>
      </c>
      <c r="G7" s="18">
        <f t="shared" si="0"/>
        <v>0.44879999999999998</v>
      </c>
    </row>
    <row r="8" spans="1:7" ht="15" thickBot="1" x14ac:dyDescent="0.35">
      <c r="A8" s="21" t="s">
        <v>59</v>
      </c>
      <c r="B8" s="33">
        <f>VLOOKUP(A8,'Mandatory Training &amp; Appraisals'!A:E,2)</f>
        <v>0.87929999999999997</v>
      </c>
      <c r="C8" s="5">
        <f>VLOOKUP(A8,'Mandatory Training &amp; Appraisals'!A:E,3)</f>
        <v>0.79320000000000002</v>
      </c>
      <c r="D8" s="5"/>
      <c r="E8" s="5"/>
      <c r="F8" s="34">
        <f>(B8+D8) / 2</f>
        <v>0.43964999999999999</v>
      </c>
      <c r="G8" s="18">
        <f t="shared" si="0"/>
        <v>0.39660000000000001</v>
      </c>
    </row>
  </sheetData>
  <conditionalFormatting sqref="B4:B8">
    <cfRule type="expression" dxfId="7" priority="15">
      <formula>B4&lt;90%</formula>
    </cfRule>
    <cfRule type="expression" dxfId="6" priority="17">
      <formula>B4&gt;90%</formula>
    </cfRule>
  </conditionalFormatting>
  <conditionalFormatting sqref="B4">
    <cfRule type="iconSet" priority="12">
      <iconSet iconSet="3Arrows">
        <cfvo type="percent" val="0"/>
        <cfvo type="formula" val="$C$4"/>
        <cfvo type="formula" val="$C$4" gte="0"/>
      </iconSet>
    </cfRule>
  </conditionalFormatting>
  <conditionalFormatting sqref="B5">
    <cfRule type="iconSet" priority="11">
      <iconSet iconSet="3Arrows">
        <cfvo type="percent" val="0"/>
        <cfvo type="formula" val="$C$5"/>
        <cfvo type="formula" val="$C$5" gte="0"/>
      </iconSet>
    </cfRule>
  </conditionalFormatting>
  <conditionalFormatting sqref="B6">
    <cfRule type="iconSet" priority="10">
      <iconSet iconSet="3Arrows">
        <cfvo type="percent" val="0"/>
        <cfvo type="formula" val="$C$6"/>
        <cfvo type="formula" val="$C$6" gte="0"/>
      </iconSet>
    </cfRule>
  </conditionalFormatting>
  <conditionalFormatting sqref="B7">
    <cfRule type="iconSet" priority="9">
      <iconSet iconSet="3Arrows">
        <cfvo type="percent" val="0"/>
        <cfvo type="formula" val="$C$7"/>
        <cfvo type="formula" val="$C$7" gte="0"/>
      </iconSet>
    </cfRule>
  </conditionalFormatting>
  <conditionalFormatting sqref="B8">
    <cfRule type="iconSet" priority="8">
      <iconSet iconSet="3Arrows">
        <cfvo type="percent" val="0"/>
        <cfvo type="formula" val="$C$8"/>
        <cfvo type="formula" val="$C$8" gte="0"/>
      </iconSet>
    </cfRule>
  </conditionalFormatting>
  <conditionalFormatting sqref="F4:F8">
    <cfRule type="expression" dxfId="5" priority="7">
      <formula>F4&lt;90%</formula>
    </cfRule>
    <cfRule type="expression" dxfId="4" priority="6">
      <formula>F4&gt;90%</formula>
    </cfRule>
  </conditionalFormatting>
  <conditionalFormatting sqref="F4">
    <cfRule type="iconSet" priority="5">
      <iconSet iconSet="3Arrows">
        <cfvo type="percent" val="0"/>
        <cfvo type="formula" val="$G$4"/>
        <cfvo type="formula" val="$G$4" gte="0"/>
      </iconSet>
    </cfRule>
  </conditionalFormatting>
  <conditionalFormatting sqref="F8">
    <cfRule type="iconSet" priority="4">
      <iconSet iconSet="3Arrows">
        <cfvo type="percent" val="0"/>
        <cfvo type="formula" val="$G$8"/>
        <cfvo type="formula" val="$G$8" gte="0"/>
      </iconSet>
    </cfRule>
  </conditionalFormatting>
  <conditionalFormatting sqref="F6">
    <cfRule type="iconSet" priority="3">
      <iconSet iconSet="3Arrows">
        <cfvo type="percent" val="0"/>
        <cfvo type="formula" val="$G$6"/>
        <cfvo type="formula" val="$G$6" gte="0"/>
      </iconSet>
    </cfRule>
  </conditionalFormatting>
  <conditionalFormatting sqref="F5">
    <cfRule type="iconSet" priority="2">
      <iconSet iconSet="3Arrows">
        <cfvo type="percent" val="0"/>
        <cfvo type="formula" val="$G$5"/>
        <cfvo type="formula" val="$G$5" gte="0"/>
      </iconSet>
    </cfRule>
  </conditionalFormatting>
  <conditionalFormatting sqref="F7">
    <cfRule type="iconSet" priority="1">
      <iconSet iconSet="3Arrows">
        <cfvo type="percent" val="0"/>
        <cfvo type="formula" val="$G$7"/>
        <cfvo type="formula" val="$G$7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tabColor rgb="FF92D050"/>
  </sheetPr>
  <dimension ref="A1:E6"/>
  <sheetViews>
    <sheetView zoomScaleNormal="100" workbookViewId="0">
      <selection activeCell="D2" sqref="D2:D6"/>
    </sheetView>
  </sheetViews>
  <sheetFormatPr defaultColWidth="9.109375" defaultRowHeight="14.4" x14ac:dyDescent="0.3"/>
  <cols>
    <col min="1" max="1" width="54.109375" style="10" bestFit="1" customWidth="1"/>
    <col min="2" max="2" width="22.5546875" style="2" bestFit="1" customWidth="1"/>
    <col min="3" max="3" width="28.109375" style="10" bestFit="1" customWidth="1"/>
    <col min="4" max="4" width="21.6640625" style="10" customWidth="1"/>
    <col min="5" max="5" width="28.109375" style="10" bestFit="1" customWidth="1"/>
    <col min="6" max="16384" width="9.109375" style="10"/>
  </cols>
  <sheetData>
    <row r="1" spans="1:5" s="16" customFormat="1" ht="12.6" thickBot="1" x14ac:dyDescent="0.3">
      <c r="A1" s="15" t="s">
        <v>69</v>
      </c>
      <c r="B1" s="15" t="s">
        <v>139</v>
      </c>
      <c r="C1" s="15" t="s">
        <v>143</v>
      </c>
      <c r="D1" s="15" t="s">
        <v>144</v>
      </c>
      <c r="E1" s="15" t="s">
        <v>145</v>
      </c>
    </row>
    <row r="2" spans="1:5" x14ac:dyDescent="0.3">
      <c r="A2" s="23" t="s">
        <v>4</v>
      </c>
      <c r="B2" s="3">
        <v>0.93269999999999997</v>
      </c>
      <c r="C2" s="2">
        <v>0.96319999999999995</v>
      </c>
      <c r="D2" s="2">
        <v>0.89458955223880599</v>
      </c>
      <c r="E2" s="2">
        <v>0.89959999999999996</v>
      </c>
    </row>
    <row r="3" spans="1:5" x14ac:dyDescent="0.3">
      <c r="A3" s="24" t="s">
        <v>10</v>
      </c>
      <c r="B3" s="3">
        <v>0.75539999999999996</v>
      </c>
      <c r="C3" s="2">
        <v>0.72119999999999995</v>
      </c>
      <c r="D3" s="2">
        <v>0.90429999999999999</v>
      </c>
      <c r="E3" s="2">
        <v>0.87280000000000002</v>
      </c>
    </row>
    <row r="4" spans="1:5" x14ac:dyDescent="0.3">
      <c r="A4" s="24" t="s">
        <v>20</v>
      </c>
      <c r="B4" s="3">
        <v>0.65429999999999999</v>
      </c>
      <c r="C4" s="2">
        <v>0.87649999999999995</v>
      </c>
      <c r="D4" s="2">
        <v>0.86336154776299878</v>
      </c>
      <c r="E4" s="2">
        <v>0.82320000000000004</v>
      </c>
    </row>
    <row r="5" spans="1:5" x14ac:dyDescent="0.3">
      <c r="A5" s="24" t="s">
        <v>39</v>
      </c>
      <c r="B5" s="3">
        <v>0.98529999999999995</v>
      </c>
      <c r="C5" s="2">
        <v>0.89759999999999995</v>
      </c>
      <c r="D5" s="2">
        <v>0.85792682926829267</v>
      </c>
      <c r="E5" s="2">
        <v>0.92349999999999999</v>
      </c>
    </row>
    <row r="6" spans="1:5" ht="15" thickBot="1" x14ac:dyDescent="0.35">
      <c r="A6" s="25" t="s">
        <v>59</v>
      </c>
      <c r="B6" s="3">
        <v>0.87929999999999997</v>
      </c>
      <c r="C6" s="2">
        <v>0.79320000000000002</v>
      </c>
      <c r="D6" s="2">
        <v>0.92310000000000003</v>
      </c>
      <c r="E6" s="2">
        <v>0.98540000000000005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">
    <tabColor rgb="FF00B050"/>
  </sheetPr>
  <dimension ref="A1:C71"/>
  <sheetViews>
    <sheetView topLeftCell="A37" workbookViewId="0">
      <selection activeCell="H71" sqref="H71"/>
    </sheetView>
  </sheetViews>
  <sheetFormatPr defaultRowHeight="14.4" x14ac:dyDescent="0.3"/>
  <cols>
    <col min="1" max="1" width="56" bestFit="1" customWidth="1"/>
    <col min="2" max="2" width="41" bestFit="1" customWidth="1"/>
    <col min="3" max="3" width="41.5546875" bestFit="1" customWidth="1"/>
  </cols>
  <sheetData>
    <row r="1" spans="1:3" x14ac:dyDescent="0.3">
      <c r="A1" s="1" t="s">
        <v>68</v>
      </c>
      <c r="B1" s="1" t="s">
        <v>69</v>
      </c>
    </row>
    <row r="2" spans="1:3" x14ac:dyDescent="0.3">
      <c r="A2" t="s">
        <v>21</v>
      </c>
      <c r="B2" t="s">
        <v>20</v>
      </c>
      <c r="C2" t="s">
        <v>74</v>
      </c>
    </row>
    <row r="3" spans="1:3" x14ac:dyDescent="0.3">
      <c r="A3" t="s">
        <v>60</v>
      </c>
      <c r="B3" t="s">
        <v>59</v>
      </c>
      <c r="C3" t="s">
        <v>85</v>
      </c>
    </row>
    <row r="4" spans="1:3" x14ac:dyDescent="0.3">
      <c r="A4" t="s">
        <v>40</v>
      </c>
      <c r="B4" t="s">
        <v>39</v>
      </c>
      <c r="C4" t="s">
        <v>125</v>
      </c>
    </row>
    <row r="5" spans="1:3" x14ac:dyDescent="0.3">
      <c r="A5" t="s">
        <v>61</v>
      </c>
      <c r="B5" t="s">
        <v>59</v>
      </c>
      <c r="C5" t="s">
        <v>86</v>
      </c>
    </row>
    <row r="6" spans="1:3" x14ac:dyDescent="0.3">
      <c r="A6" t="s">
        <v>11</v>
      </c>
      <c r="B6" t="s">
        <v>10</v>
      </c>
      <c r="C6" t="s">
        <v>87</v>
      </c>
    </row>
    <row r="7" spans="1:3" x14ac:dyDescent="0.3">
      <c r="A7" t="s">
        <v>1</v>
      </c>
      <c r="B7" t="s">
        <v>0</v>
      </c>
      <c r="C7" t="s">
        <v>126</v>
      </c>
    </row>
    <row r="8" spans="1:3" x14ac:dyDescent="0.3">
      <c r="A8" t="s">
        <v>22</v>
      </c>
      <c r="B8" t="s">
        <v>20</v>
      </c>
      <c r="C8" t="s">
        <v>72</v>
      </c>
    </row>
    <row r="9" spans="1:3" x14ac:dyDescent="0.3">
      <c r="A9" t="s">
        <v>41</v>
      </c>
      <c r="B9" t="s">
        <v>39</v>
      </c>
      <c r="C9" t="s">
        <v>88</v>
      </c>
    </row>
    <row r="10" spans="1:3" x14ac:dyDescent="0.3">
      <c r="A10" t="s">
        <v>3</v>
      </c>
      <c r="B10" t="s">
        <v>2</v>
      </c>
      <c r="C10" s="8" t="s">
        <v>138</v>
      </c>
    </row>
    <row r="11" spans="1:3" x14ac:dyDescent="0.3">
      <c r="A11" t="s">
        <v>12</v>
      </c>
      <c r="B11" t="s">
        <v>10</v>
      </c>
      <c r="C11" t="s">
        <v>89</v>
      </c>
    </row>
    <row r="12" spans="1:3" x14ac:dyDescent="0.3">
      <c r="A12" t="s">
        <v>42</v>
      </c>
      <c r="B12" t="s">
        <v>39</v>
      </c>
      <c r="C12" t="s">
        <v>90</v>
      </c>
    </row>
    <row r="13" spans="1:3" x14ac:dyDescent="0.3">
      <c r="A13" t="s">
        <v>62</v>
      </c>
      <c r="B13" t="s">
        <v>59</v>
      </c>
      <c r="C13" t="s">
        <v>91</v>
      </c>
    </row>
    <row r="14" spans="1:3" x14ac:dyDescent="0.3">
      <c r="A14" t="s">
        <v>13</v>
      </c>
      <c r="B14" t="s">
        <v>10</v>
      </c>
      <c r="C14" t="s">
        <v>92</v>
      </c>
    </row>
    <row r="15" spans="1:3" x14ac:dyDescent="0.3">
      <c r="A15" t="s">
        <v>43</v>
      </c>
      <c r="B15" t="s">
        <v>39</v>
      </c>
      <c r="C15" t="s">
        <v>93</v>
      </c>
    </row>
    <row r="16" spans="1:3" x14ac:dyDescent="0.3">
      <c r="A16" t="s">
        <v>44</v>
      </c>
      <c r="B16" t="s">
        <v>39</v>
      </c>
      <c r="C16" t="s">
        <v>94</v>
      </c>
    </row>
    <row r="17" spans="1:3" x14ac:dyDescent="0.3">
      <c r="A17" t="s">
        <v>45</v>
      </c>
      <c r="B17" t="s">
        <v>39</v>
      </c>
      <c r="C17" t="s">
        <v>76</v>
      </c>
    </row>
    <row r="18" spans="1:3" x14ac:dyDescent="0.3">
      <c r="A18" t="s">
        <v>23</v>
      </c>
      <c r="B18" t="s">
        <v>20</v>
      </c>
      <c r="C18" t="s">
        <v>95</v>
      </c>
    </row>
    <row r="19" spans="1:3" x14ac:dyDescent="0.3">
      <c r="A19" t="s">
        <v>14</v>
      </c>
      <c r="B19" t="s">
        <v>10</v>
      </c>
      <c r="C19" t="s">
        <v>127</v>
      </c>
    </row>
    <row r="20" spans="1:3" x14ac:dyDescent="0.3">
      <c r="A20" t="s">
        <v>15</v>
      </c>
      <c r="B20" t="s">
        <v>10</v>
      </c>
      <c r="C20" t="s">
        <v>128</v>
      </c>
    </row>
    <row r="21" spans="1:3" x14ac:dyDescent="0.3">
      <c r="A21" t="s">
        <v>24</v>
      </c>
      <c r="B21" t="s">
        <v>20</v>
      </c>
      <c r="C21" t="s">
        <v>96</v>
      </c>
    </row>
    <row r="22" spans="1:3" x14ac:dyDescent="0.3">
      <c r="A22" t="s">
        <v>25</v>
      </c>
      <c r="B22" t="s">
        <v>20</v>
      </c>
      <c r="C22" t="s">
        <v>79</v>
      </c>
    </row>
    <row r="23" spans="1:3" x14ac:dyDescent="0.3">
      <c r="A23" t="s">
        <v>46</v>
      </c>
      <c r="B23" t="s">
        <v>39</v>
      </c>
      <c r="C23" t="s">
        <v>97</v>
      </c>
    </row>
    <row r="24" spans="1:3" x14ac:dyDescent="0.3">
      <c r="A24" t="s">
        <v>26</v>
      </c>
      <c r="B24" t="s">
        <v>20</v>
      </c>
      <c r="C24" t="s">
        <v>98</v>
      </c>
    </row>
    <row r="25" spans="1:3" x14ac:dyDescent="0.3">
      <c r="A25" t="s">
        <v>47</v>
      </c>
      <c r="B25" t="s">
        <v>39</v>
      </c>
      <c r="C25" t="s">
        <v>99</v>
      </c>
    </row>
    <row r="26" spans="1:3" x14ac:dyDescent="0.3">
      <c r="A26" t="s">
        <v>63</v>
      </c>
      <c r="B26" t="s">
        <v>59</v>
      </c>
      <c r="C26" t="s">
        <v>100</v>
      </c>
    </row>
    <row r="27" spans="1:3" x14ac:dyDescent="0.3">
      <c r="A27" t="s">
        <v>64</v>
      </c>
      <c r="B27" t="s">
        <v>59</v>
      </c>
      <c r="C27" t="s">
        <v>101</v>
      </c>
    </row>
    <row r="28" spans="1:3" x14ac:dyDescent="0.3">
      <c r="A28" t="s">
        <v>27</v>
      </c>
      <c r="B28" t="s">
        <v>20</v>
      </c>
      <c r="C28" t="s">
        <v>102</v>
      </c>
    </row>
    <row r="29" spans="1:3" x14ac:dyDescent="0.3">
      <c r="A29" t="s">
        <v>28</v>
      </c>
      <c r="B29" t="s">
        <v>20</v>
      </c>
      <c r="C29" t="s">
        <v>103</v>
      </c>
    </row>
    <row r="30" spans="1:3" x14ac:dyDescent="0.3">
      <c r="A30" t="s">
        <v>5</v>
      </c>
      <c r="B30" t="s">
        <v>4</v>
      </c>
      <c r="C30" t="s">
        <v>104</v>
      </c>
    </row>
    <row r="31" spans="1:3" x14ac:dyDescent="0.3">
      <c r="A31" t="s">
        <v>29</v>
      </c>
      <c r="B31" t="s">
        <v>20</v>
      </c>
      <c r="C31" t="s">
        <v>82</v>
      </c>
    </row>
    <row r="32" spans="1:3" x14ac:dyDescent="0.3">
      <c r="A32" t="s">
        <v>6</v>
      </c>
      <c r="B32" t="s">
        <v>4</v>
      </c>
      <c r="C32" t="s">
        <v>70</v>
      </c>
    </row>
    <row r="33" spans="1:3" x14ac:dyDescent="0.3">
      <c r="A33" t="s">
        <v>16</v>
      </c>
      <c r="B33" t="s">
        <v>10</v>
      </c>
      <c r="C33" t="s">
        <v>105</v>
      </c>
    </row>
    <row r="34" spans="1:3" x14ac:dyDescent="0.3">
      <c r="A34" t="s">
        <v>65</v>
      </c>
      <c r="B34" t="s">
        <v>59</v>
      </c>
      <c r="C34" t="s">
        <v>106</v>
      </c>
    </row>
    <row r="35" spans="1:3" x14ac:dyDescent="0.3">
      <c r="A35" t="s">
        <v>83</v>
      </c>
      <c r="B35" t="s">
        <v>20</v>
      </c>
    </row>
    <row r="36" spans="1:3" x14ac:dyDescent="0.3">
      <c r="A36" t="s">
        <v>30</v>
      </c>
      <c r="B36" t="s">
        <v>20</v>
      </c>
      <c r="C36" t="s">
        <v>107</v>
      </c>
    </row>
    <row r="37" spans="1:3" x14ac:dyDescent="0.3">
      <c r="A37" t="s">
        <v>66</v>
      </c>
      <c r="B37" t="s">
        <v>59</v>
      </c>
      <c r="C37" t="s">
        <v>108</v>
      </c>
    </row>
    <row r="38" spans="1:3" x14ac:dyDescent="0.3">
      <c r="A38" t="s">
        <v>31</v>
      </c>
      <c r="B38" t="s">
        <v>20</v>
      </c>
      <c r="C38" t="s">
        <v>109</v>
      </c>
    </row>
    <row r="39" spans="1:3" x14ac:dyDescent="0.3">
      <c r="A39" t="s">
        <v>32</v>
      </c>
      <c r="B39" t="s">
        <v>20</v>
      </c>
      <c r="C39" t="s">
        <v>110</v>
      </c>
    </row>
    <row r="40" spans="1:3" x14ac:dyDescent="0.3">
      <c r="A40" t="s">
        <v>84</v>
      </c>
      <c r="B40" t="s">
        <v>136</v>
      </c>
    </row>
    <row r="41" spans="1:3" x14ac:dyDescent="0.3">
      <c r="A41" t="s">
        <v>48</v>
      </c>
      <c r="B41" t="s">
        <v>39</v>
      </c>
      <c r="C41" t="s">
        <v>73</v>
      </c>
    </row>
    <row r="42" spans="1:3" x14ac:dyDescent="0.3">
      <c r="A42" t="s">
        <v>17</v>
      </c>
      <c r="B42" t="s">
        <v>10</v>
      </c>
      <c r="C42" t="s">
        <v>111</v>
      </c>
    </row>
    <row r="43" spans="1:3" x14ac:dyDescent="0.3">
      <c r="A43" t="s">
        <v>49</v>
      </c>
      <c r="B43" t="s">
        <v>39</v>
      </c>
      <c r="C43" t="s">
        <v>112</v>
      </c>
    </row>
    <row r="44" spans="1:3" x14ac:dyDescent="0.3">
      <c r="A44" t="s">
        <v>33</v>
      </c>
      <c r="B44" t="s">
        <v>20</v>
      </c>
      <c r="C44" t="s">
        <v>113</v>
      </c>
    </row>
    <row r="45" spans="1:3" x14ac:dyDescent="0.3">
      <c r="A45" t="s">
        <v>18</v>
      </c>
      <c r="B45" t="s">
        <v>10</v>
      </c>
      <c r="C45" t="s">
        <v>114</v>
      </c>
    </row>
    <row r="46" spans="1:3" x14ac:dyDescent="0.3">
      <c r="A46" t="s">
        <v>50</v>
      </c>
      <c r="B46" t="s">
        <v>39</v>
      </c>
      <c r="C46" t="s">
        <v>77</v>
      </c>
    </row>
    <row r="47" spans="1:3" x14ac:dyDescent="0.3">
      <c r="A47" t="s">
        <v>51</v>
      </c>
      <c r="B47" t="s">
        <v>39</v>
      </c>
      <c r="C47" t="s">
        <v>115</v>
      </c>
    </row>
    <row r="48" spans="1:3" x14ac:dyDescent="0.3">
      <c r="A48" t="s">
        <v>7</v>
      </c>
      <c r="B48" t="s">
        <v>4</v>
      </c>
      <c r="C48" t="s">
        <v>81</v>
      </c>
    </row>
    <row r="49" spans="1:3" x14ac:dyDescent="0.3">
      <c r="A49" t="s">
        <v>8</v>
      </c>
      <c r="B49" t="s">
        <v>4</v>
      </c>
      <c r="C49" t="s">
        <v>75</v>
      </c>
    </row>
    <row r="50" spans="1:3" x14ac:dyDescent="0.3">
      <c r="A50" t="s">
        <v>52</v>
      </c>
      <c r="B50" t="s">
        <v>39</v>
      </c>
      <c r="C50" t="s">
        <v>71</v>
      </c>
    </row>
    <row r="51" spans="1:3" x14ac:dyDescent="0.3">
      <c r="A51" t="s">
        <v>36</v>
      </c>
      <c r="B51" t="s">
        <v>35</v>
      </c>
      <c r="C51" t="s">
        <v>129</v>
      </c>
    </row>
    <row r="52" spans="1:3" x14ac:dyDescent="0.3">
      <c r="A52" t="s">
        <v>38</v>
      </c>
      <c r="B52" t="s">
        <v>37</v>
      </c>
      <c r="C52" t="s">
        <v>78</v>
      </c>
    </row>
    <row r="53" spans="1:3" x14ac:dyDescent="0.3">
      <c r="A53" t="s">
        <v>19</v>
      </c>
      <c r="B53" t="s">
        <v>10</v>
      </c>
      <c r="C53" t="s">
        <v>116</v>
      </c>
    </row>
    <row r="54" spans="1:3" x14ac:dyDescent="0.3">
      <c r="A54" t="s">
        <v>53</v>
      </c>
      <c r="B54" t="s">
        <v>39</v>
      </c>
      <c r="C54" t="s">
        <v>117</v>
      </c>
    </row>
    <row r="55" spans="1:3" x14ac:dyDescent="0.3">
      <c r="A55" t="s">
        <v>54</v>
      </c>
      <c r="B55" t="s">
        <v>39</v>
      </c>
      <c r="C55" t="s">
        <v>118</v>
      </c>
    </row>
    <row r="56" spans="1:3" x14ac:dyDescent="0.3">
      <c r="A56" t="s">
        <v>9</v>
      </c>
      <c r="B56" t="s">
        <v>4</v>
      </c>
      <c r="C56" t="s">
        <v>119</v>
      </c>
    </row>
    <row r="57" spans="1:3" x14ac:dyDescent="0.3">
      <c r="A57" t="s">
        <v>34</v>
      </c>
      <c r="B57" t="s">
        <v>20</v>
      </c>
      <c r="C57" t="s">
        <v>120</v>
      </c>
    </row>
    <row r="58" spans="1:3" x14ac:dyDescent="0.3">
      <c r="A58" t="s">
        <v>55</v>
      </c>
      <c r="B58" t="s">
        <v>39</v>
      </c>
      <c r="C58" t="s">
        <v>121</v>
      </c>
    </row>
    <row r="59" spans="1:3" x14ac:dyDescent="0.3">
      <c r="A59" t="s">
        <v>58</v>
      </c>
      <c r="B59" t="s">
        <v>57</v>
      </c>
      <c r="C59" t="s">
        <v>122</v>
      </c>
    </row>
    <row r="60" spans="1:3" x14ac:dyDescent="0.3">
      <c r="A60" t="s">
        <v>56</v>
      </c>
      <c r="B60" t="s">
        <v>39</v>
      </c>
      <c r="C60" t="s">
        <v>80</v>
      </c>
    </row>
    <row r="61" spans="1:3" x14ac:dyDescent="0.3">
      <c r="A61" t="s">
        <v>67</v>
      </c>
      <c r="B61" t="s">
        <v>59</v>
      </c>
    </row>
    <row r="62" spans="1:3" x14ac:dyDescent="0.3">
      <c r="A62" s="6" t="s">
        <v>0</v>
      </c>
      <c r="B62" s="6" t="s">
        <v>0</v>
      </c>
    </row>
    <row r="63" spans="1:3" x14ac:dyDescent="0.3">
      <c r="A63" s="6" t="s">
        <v>2</v>
      </c>
      <c r="B63" s="6" t="s">
        <v>2</v>
      </c>
    </row>
    <row r="64" spans="1:3" x14ac:dyDescent="0.3">
      <c r="A64" s="6" t="s">
        <v>4</v>
      </c>
      <c r="B64" s="6" t="s">
        <v>4</v>
      </c>
      <c r="C64" t="s">
        <v>131</v>
      </c>
    </row>
    <row r="65" spans="1:3" x14ac:dyDescent="0.3">
      <c r="A65" s="6" t="s">
        <v>10</v>
      </c>
      <c r="B65" s="6" t="s">
        <v>10</v>
      </c>
      <c r="C65" t="s">
        <v>132</v>
      </c>
    </row>
    <row r="66" spans="1:3" x14ac:dyDescent="0.3">
      <c r="A66" s="6" t="s">
        <v>20</v>
      </c>
      <c r="B66" s="6" t="s">
        <v>20</v>
      </c>
      <c r="C66" t="s">
        <v>133</v>
      </c>
    </row>
    <row r="67" spans="1:3" x14ac:dyDescent="0.3">
      <c r="A67" s="6" t="s">
        <v>35</v>
      </c>
      <c r="B67" s="6" t="s">
        <v>35</v>
      </c>
    </row>
    <row r="68" spans="1:3" x14ac:dyDescent="0.3">
      <c r="A68" s="6" t="s">
        <v>37</v>
      </c>
      <c r="B68" s="6" t="s">
        <v>37</v>
      </c>
    </row>
    <row r="69" spans="1:3" x14ac:dyDescent="0.3">
      <c r="A69" s="6" t="s">
        <v>39</v>
      </c>
      <c r="B69" s="6" t="s">
        <v>39</v>
      </c>
      <c r="C69" t="s">
        <v>134</v>
      </c>
    </row>
    <row r="70" spans="1:3" x14ac:dyDescent="0.3">
      <c r="A70" s="6" t="s">
        <v>57</v>
      </c>
      <c r="B70" s="6" t="s">
        <v>57</v>
      </c>
    </row>
    <row r="71" spans="1:3" x14ac:dyDescent="0.3">
      <c r="A71" s="7" t="s">
        <v>59</v>
      </c>
      <c r="B71" s="7" t="s">
        <v>59</v>
      </c>
      <c r="C7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Dashboard</vt:lpstr>
      <vt:lpstr>Mandatory Training &amp; Appraisals</vt:lpstr>
      <vt:lpstr>Pulse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2020-07-08T11:25:46Z</dcterms:created>
  <dcterms:modified xsi:type="dcterms:W3CDTF">2022-10-27T15:08:33Z</dcterms:modified>
</cp:coreProperties>
</file>